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6\Desktop\"/>
    </mc:Choice>
  </mc:AlternateContent>
  <xr:revisionPtr revIDLastSave="0" documentId="8_{0699F7C4-F9D9-4477-8B04-07E248A59676}" xr6:coauthVersionLast="47" xr6:coauthVersionMax="47" xr10:uidLastSave="{00000000-0000-0000-0000-000000000000}"/>
  <bookViews>
    <workbookView xWindow="-120" yWindow="-120" windowWidth="29040" windowHeight="15840" tabRatio="732" xr2:uid="{00000000-000D-0000-FFFF-FFFF00000000}"/>
  </bookViews>
  <sheets>
    <sheet name="СВОД +" sheetId="25" r:id="rId1"/>
  </sheets>
  <definedNames>
    <definedName name="_xlnm.Print_Area" localSheetId="0">'СВОД +'!$A$1:$AQ$50</definedName>
  </definedNames>
  <calcPr calcId="181029"/>
</workbook>
</file>

<file path=xl/calcChain.xml><?xml version="1.0" encoding="utf-8"?>
<calcChain xmlns="http://schemas.openxmlformats.org/spreadsheetml/2006/main">
  <c r="AE20" i="25" l="1"/>
  <c r="AE23" i="25"/>
  <c r="AE25" i="25"/>
  <c r="AA9" i="25"/>
  <c r="AE9" i="25" s="1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21" i="25"/>
  <c r="AC22" i="25"/>
  <c r="AC23" i="25"/>
  <c r="AC24" i="25"/>
  <c r="AC25" i="25"/>
  <c r="AA10" i="25"/>
  <c r="AE10" i="25" s="1"/>
  <c r="AA11" i="25"/>
  <c r="AE11" i="25" s="1"/>
  <c r="AA12" i="25"/>
  <c r="AE12" i="25" s="1"/>
  <c r="AA13" i="25"/>
  <c r="AE13" i="25" s="1"/>
  <c r="AA14" i="25"/>
  <c r="AE14" i="25" s="1"/>
  <c r="AA15" i="25"/>
  <c r="AE15" i="25" s="1"/>
  <c r="AA16" i="25"/>
  <c r="AE16" i="25" s="1"/>
  <c r="AA17" i="25"/>
  <c r="AE17" i="25" s="1"/>
  <c r="AA18" i="25"/>
  <c r="AE18" i="25" s="1"/>
  <c r="AA19" i="25"/>
  <c r="AE19" i="25" s="1"/>
  <c r="AA20" i="25"/>
  <c r="AA21" i="25"/>
  <c r="AE21" i="25" s="1"/>
  <c r="AA22" i="25"/>
  <c r="AE22" i="25" s="1"/>
  <c r="AA23" i="25"/>
  <c r="AA24" i="25"/>
  <c r="AE24" i="25" s="1"/>
  <c r="AA25" i="25"/>
  <c r="AC8" i="25"/>
  <c r="AA8" i="25"/>
  <c r="AE8" i="25" s="1"/>
</calcChain>
</file>

<file path=xl/sharedStrings.xml><?xml version="1.0" encoding="utf-8"?>
<sst xmlns="http://schemas.openxmlformats.org/spreadsheetml/2006/main" count="52" uniqueCount="41">
  <si>
    <t>Наименование муниципального района(городского округа) Ленинградской области</t>
  </si>
  <si>
    <t>№ п/п</t>
  </si>
  <si>
    <t>Гатчинский муниципальный район</t>
  </si>
  <si>
    <t>Сводный показатель энергоэффективности</t>
  </si>
  <si>
    <t>Место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</si>
  <si>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</si>
  <si>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</si>
  <si>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</si>
  <si>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</si>
  <si>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</si>
  <si>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</si>
  <si>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</si>
  <si>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</si>
  <si>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</si>
  <si>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</si>
  <si>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</si>
  <si>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</si>
  <si>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</si>
  <si>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</si>
  <si>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Сосновоборский городской округ</t>
  </si>
  <si>
    <t>Тихвинский муниципальный район</t>
  </si>
  <si>
    <t>Тосненский район</t>
  </si>
  <si>
    <t>Значения ранговых показателей энергоэффективности МР (ГО) ЛО</t>
  </si>
  <si>
    <t>Количество баллов</t>
  </si>
  <si>
    <t>Сумма баллов по показателям реализации организационных мероприятий</t>
  </si>
  <si>
    <t>Место МР (ГО) ЛО по показателям реализации организационных мероприятий</t>
  </si>
  <si>
    <t>Сумма баллов по показателям реализации технических мероприятий</t>
  </si>
  <si>
    <t>Место МР (ГО) ЛО по показателям реализации технических мероприятий</t>
  </si>
  <si>
    <t>Общее количество действующих энергосервисных договоров (контрактов), связанных с реализацией энергосберегающих мероприятий в системах энергоснабжения (далее - ЭСК), заключенных администрациями МР (ГО) ЛО и поселений МР ЛО, МУ ЛО, подведомственными администрации МР (ГО) ЛО или поселению МР ЛО</t>
  </si>
  <si>
    <t xml:space="preserve">Процент отчётов по программам энергосбережения, предоставленных МУ ЛО в РГИС
«Энергоэффективность» и содержащих технические мероприятия
</t>
  </si>
  <si>
    <t xml:space="preserve">Процент установленных светодиодных источников света в уличном и дорожном освещении МР (ГО) ЛО
</t>
  </si>
  <si>
    <t xml:space="preserve">Удельный расход тепловой энергии на снабжение ОМС ЛО и МУ ЛО (Гкал в расчёте на 1 кв. м отапливаемой площади)
</t>
  </si>
  <si>
    <t>Доля фактического финансирования муниципальной программы (подпрограммы) в области энергосбережения и повышения энергоэффективности МР (ГО) ЛО за счёт средств местного бюджета в общем объёме годового бюджета МР (ГО) ЛО, %</t>
  </si>
  <si>
    <t>Доля фактического финансирования мероприятий в области энергосбережения и повышения энергоэффективности муниципальных учреждений МР (ГО) ЛО в общем объёме финансирования муниципальной программы (подпрограммы) в области энергосбережения и повышения энергоэффективности МР (ГО) ЛО за счёт средств местного бюджета, %</t>
  </si>
  <si>
    <t>Количество энергосервисных договоров (контрактов), связанных с реализацией энергосберегающих мероприятий в системах энергоснабжения (далее - ЭСК), заключенных администрациями МР (ГО) ЛО и поселений МР ЛО, МУ ЛО, подведомственными администрации МР (ГО) ЛО или поселению МР ЛО, в отчетном году</t>
  </si>
  <si>
    <t xml:space="preserve">Процент принятых отчетов, предоставленных администрациями МР (ГО) ЛО и
поселениями МР ЛО, МУ ЛО в РГИС «Энергоэффективность», %
</t>
  </si>
  <si>
    <t xml:space="preserve">Доля объема холодной воды, расчеты за которую осуществляются с использованием
приборов учета, в общем объеме воды, потребляемой (используемой) ОМС ЛО и
подведомственными МУ ЛО, %
</t>
  </si>
  <si>
    <t xml:space="preserve">Доля объема тепловой энергии, расчеты за которую осуществляются с использованием
приборов учета, в общем объеме тепловой энергии, потребляемой (используемой) ОМС
ЛО и подведомственными МУ ЛО, %
</t>
  </si>
  <si>
    <t>Количество опубликованных администрациями МР (ГО) ЛО,  поселениями МР ЛО, МУ ЛО в СМИ (размещение на сайтах Интернет-ресурсов) статей по пропаганде энергосбережения</t>
  </si>
  <si>
    <t xml:space="preserve">Количество заявок, представленных МР (ГО) ЛО, поселениями МР ЛО, МУ ЛО к
участию в региональных/федеральных конкурсах
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</si>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</sst>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4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/>
    </xf>
    <xf numFmtId="2" fontId="1" fillId="2" borderId="0" xfId="0" applyNumberFormat="1" applyFont="1" applyFill="1"/>
    <xf numFmtId="0" fontId="3" fillId="2" borderId="1" xfId="0" applyFont="1" applyFill="1" applyBorder="1" applyAlignment="1">
      <alignment horizontal="center" textRotation="90" wrapText="1"/>
    </xf>
    <xf numFmtId="0" fontId="3" fillId="2" borderId="0" xfId="0" applyFont="1" applyFill="1"/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textRotation="90" wrapText="1"/>
    </xf>
    <xf numFmtId="2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2" borderId="8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textRotation="90"/>
    </xf>
    <xf numFmtId="0" fontId="4" fillId="2" borderId="5" xfId="0" applyFont="1" applyFill="1" applyBorder="1" applyAlignment="1">
      <alignment vertical="center" textRotation="90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13"/>
  <sheetViews>
    <sheetView tabSelected="1" topLeftCell="A4" zoomScale="50" zoomScaleNormal="50" workbookViewId="0">
      <selection activeCell="Y5" sqref="Y5"/>
    </sheetView>
  </sheetViews>
  <sheetFormatPr defaultColWidth="9.140625" defaultRowHeight="15" x14ac:dyDescent="0.25"/>
  <cols>
    <col min="1" max="1" width="7" style="1" customWidth="1"/>
    <col min="2" max="2" width="36.140625" style="1" customWidth="1"/>
    <col min="3" max="3" width="26.85546875" style="1" customWidth="1"/>
    <col min="4" max="4" width="9.5703125" style="1" customWidth="1"/>
    <col min="5" max="5" width="20.85546875" style="1" customWidth="1"/>
    <col min="6" max="6" width="8.5703125" style="1" customWidth="1"/>
    <col min="7" max="7" width="25.7109375" style="1" customWidth="1"/>
    <col min="8" max="8" width="7.42578125" style="1" customWidth="1"/>
    <col min="9" max="9" width="20.42578125" style="1" customWidth="1"/>
    <col min="10" max="10" width="8.85546875" style="1" customWidth="1"/>
    <col min="11" max="11" width="19.140625" style="1" customWidth="1"/>
    <col min="12" max="12" width="8.42578125" style="1" customWidth="1"/>
    <col min="13" max="13" width="20" style="1" customWidth="1"/>
    <col min="14" max="14" width="7.7109375" style="1" customWidth="1"/>
    <col min="15" max="15" width="24.7109375" style="7" customWidth="1"/>
    <col min="16" max="16" width="8.5703125" style="1" customWidth="1"/>
    <col min="17" max="17" width="21.85546875" style="7" customWidth="1"/>
    <col min="18" max="18" width="8.7109375" style="1" customWidth="1"/>
    <col min="19" max="19" width="15" style="7" customWidth="1"/>
    <col min="20" max="20" width="7.5703125" style="1" customWidth="1"/>
    <col min="21" max="21" width="15.5703125" style="1" customWidth="1"/>
    <col min="22" max="22" width="7.85546875" style="1" customWidth="1"/>
    <col min="23" max="23" width="13.85546875" style="1" customWidth="1"/>
    <col min="24" max="24" width="7.85546875" style="1" customWidth="1"/>
    <col min="25" max="25" width="17" style="7" bestFit="1" customWidth="1"/>
    <col min="26" max="26" width="6.85546875" style="1" customWidth="1"/>
    <col min="27" max="27" width="22" style="1" customWidth="1"/>
    <col min="28" max="28" width="16" style="1" customWidth="1"/>
    <col min="29" max="29" width="17.85546875" style="1" customWidth="1"/>
    <col min="30" max="30" width="13.140625" style="1" customWidth="1"/>
    <col min="31" max="31" width="21.42578125" style="1" customWidth="1"/>
    <col min="32" max="32" width="17.85546875" style="1" customWidth="1"/>
    <col min="33" max="16384" width="9.140625" style="1"/>
  </cols>
  <sheetData>
    <row r="1" spans="1:43" ht="15" customHeight="1" x14ac:dyDescent="0.25"/>
    <row r="2" spans="1:43" ht="33.75" customHeight="1" x14ac:dyDescent="0.5">
      <c r="AC2" s="37" t="s">
        <v>40</v>
      </c>
      <c r="AD2" s="37"/>
      <c r="AE2" s="37"/>
      <c r="AF2" s="37"/>
    </row>
    <row r="3" spans="1:43" ht="12" customHeight="1" x14ac:dyDescent="0.4">
      <c r="AC3" s="36"/>
      <c r="AD3" s="36"/>
      <c r="AE3" s="36"/>
      <c r="AF3" s="36"/>
    </row>
    <row r="4" spans="1:43" ht="30.75" customHeight="1" x14ac:dyDescent="0.3">
      <c r="A4" s="27" t="s">
        <v>22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28"/>
    </row>
    <row r="5" spans="1:43" s="9" customFormat="1" ht="388.5" customHeight="1" x14ac:dyDescent="0.3">
      <c r="A5" s="39" t="s">
        <v>1</v>
      </c>
      <c r="B5" s="29" t="s">
        <v>0</v>
      </c>
      <c r="C5" s="8" t="s">
        <v>32</v>
      </c>
      <c r="D5" s="2" t="s">
        <v>23</v>
      </c>
      <c r="E5" s="12" t="s">
        <v>33</v>
      </c>
      <c r="F5" s="2" t="s">
        <v>23</v>
      </c>
      <c r="G5" s="8" t="s">
        <v>34</v>
      </c>
      <c r="H5" s="2" t="s">
        <v>23</v>
      </c>
      <c r="I5" s="8" t="s">
        <v>28</v>
      </c>
      <c r="J5" s="2" t="s">
        <v>23</v>
      </c>
      <c r="K5" s="8" t="s">
        <v>29</v>
      </c>
      <c r="L5" s="2" t="s">
        <v>23</v>
      </c>
      <c r="M5" s="12" t="s">
        <v>35</v>
      </c>
      <c r="N5" s="2" t="s">
        <v>23</v>
      </c>
      <c r="O5" s="8" t="s">
        <v>36</v>
      </c>
      <c r="P5" s="2" t="s">
        <v>23</v>
      </c>
      <c r="Q5" s="8" t="s">
        <v>37</v>
      </c>
      <c r="R5" s="2" t="s">
        <v>23</v>
      </c>
      <c r="S5" s="8" t="s">
        <v>31</v>
      </c>
      <c r="T5" s="2" t="s">
        <v>23</v>
      </c>
      <c r="U5" s="8" t="s">
        <v>30</v>
      </c>
      <c r="V5" s="2" t="s">
        <v>23</v>
      </c>
      <c r="W5" s="22" t="s">
        <v>38</v>
      </c>
      <c r="X5" s="2" t="s">
        <v>23</v>
      </c>
      <c r="Y5" s="8" t="s">
        <v>39</v>
      </c>
      <c r="Z5" s="2" t="s">
        <v>23</v>
      </c>
      <c r="AA5" s="29" t="s">
        <v>24</v>
      </c>
      <c r="AB5" s="5" t="s">
        <v>25</v>
      </c>
      <c r="AC5" s="29" t="s">
        <v>26</v>
      </c>
      <c r="AD5" s="5" t="s">
        <v>27</v>
      </c>
      <c r="AE5" s="29" t="s">
        <v>3</v>
      </c>
      <c r="AF5" s="41" t="s">
        <v>4</v>
      </c>
    </row>
    <row r="6" spans="1:43" ht="26.1" customHeight="1" x14ac:dyDescent="0.35">
      <c r="A6" s="40"/>
      <c r="B6" s="30"/>
      <c r="C6" s="27">
        <v>1</v>
      </c>
      <c r="D6" s="28"/>
      <c r="E6" s="27">
        <v>2</v>
      </c>
      <c r="F6" s="28"/>
      <c r="G6" s="27">
        <v>3</v>
      </c>
      <c r="H6" s="28"/>
      <c r="I6" s="27">
        <v>4</v>
      </c>
      <c r="J6" s="28"/>
      <c r="K6" s="27">
        <v>5</v>
      </c>
      <c r="L6" s="28"/>
      <c r="M6" s="27">
        <v>6</v>
      </c>
      <c r="N6" s="28"/>
      <c r="O6" s="27">
        <v>7</v>
      </c>
      <c r="P6" s="28"/>
      <c r="Q6" s="27">
        <v>8</v>
      </c>
      <c r="R6" s="28"/>
      <c r="S6" s="27">
        <v>9</v>
      </c>
      <c r="T6" s="28"/>
      <c r="U6" s="27">
        <v>10</v>
      </c>
      <c r="V6" s="28"/>
      <c r="W6" s="27">
        <v>11</v>
      </c>
      <c r="X6" s="28"/>
      <c r="Y6" s="27">
        <v>12</v>
      </c>
      <c r="Z6" s="28"/>
      <c r="AA6" s="30"/>
      <c r="AB6" s="6"/>
      <c r="AC6" s="30"/>
      <c r="AD6" s="6"/>
      <c r="AE6" s="30"/>
      <c r="AF6" s="42"/>
    </row>
    <row r="7" spans="1:43" ht="23.25" x14ac:dyDescent="0.35">
      <c r="A7" s="3">
        <v>1</v>
      </c>
      <c r="B7" s="3">
        <v>2</v>
      </c>
      <c r="C7" s="34">
        <v>3</v>
      </c>
      <c r="D7" s="35"/>
      <c r="E7" s="34">
        <v>4</v>
      </c>
      <c r="F7" s="35"/>
      <c r="G7" s="34">
        <v>5</v>
      </c>
      <c r="H7" s="35"/>
      <c r="I7" s="34">
        <v>6</v>
      </c>
      <c r="J7" s="35"/>
      <c r="K7" s="34">
        <v>7</v>
      </c>
      <c r="L7" s="35"/>
      <c r="M7" s="34">
        <v>8</v>
      </c>
      <c r="N7" s="35"/>
      <c r="O7" s="32">
        <v>9</v>
      </c>
      <c r="P7" s="33"/>
      <c r="Q7" s="32">
        <v>10</v>
      </c>
      <c r="R7" s="33"/>
      <c r="S7" s="32">
        <v>11</v>
      </c>
      <c r="T7" s="33"/>
      <c r="U7" s="34">
        <v>12</v>
      </c>
      <c r="V7" s="35"/>
      <c r="W7" s="34">
        <v>13</v>
      </c>
      <c r="X7" s="35"/>
      <c r="Y7" s="32">
        <v>14</v>
      </c>
      <c r="Z7" s="33"/>
      <c r="AA7" s="32">
        <v>15</v>
      </c>
      <c r="AB7" s="33"/>
      <c r="AC7" s="32">
        <v>16</v>
      </c>
      <c r="AD7" s="33"/>
      <c r="AE7" s="32">
        <v>17</v>
      </c>
      <c r="AF7" s="33"/>
    </row>
    <row r="8" spans="1:43" ht="43.5" customHeight="1" x14ac:dyDescent="0.35">
      <c r="A8" s="4">
        <v>1</v>
      </c>
      <c r="B8" s="10" t="s">
        <v>5</v>
      </c>
      <c r="C8" s="13">
        <v>0.5588001736837781</v>
      </c>
      <c r="D8" s="14">
        <v>10</v>
      </c>
      <c r="E8" s="13">
        <v>28.376403435556391</v>
      </c>
      <c r="F8" s="14">
        <v>5</v>
      </c>
      <c r="G8" s="15">
        <v>0</v>
      </c>
      <c r="H8" s="14">
        <v>0</v>
      </c>
      <c r="I8" s="15">
        <v>5</v>
      </c>
      <c r="J8" s="14">
        <v>5</v>
      </c>
      <c r="K8" s="13">
        <v>85.11</v>
      </c>
      <c r="L8" s="14">
        <v>3</v>
      </c>
      <c r="M8" s="13">
        <v>100</v>
      </c>
      <c r="N8" s="14">
        <v>10</v>
      </c>
      <c r="O8" s="18">
        <v>66.27</v>
      </c>
      <c r="P8" s="14">
        <v>5</v>
      </c>
      <c r="Q8" s="13">
        <v>49.25</v>
      </c>
      <c r="R8" s="14">
        <v>0</v>
      </c>
      <c r="S8" s="18">
        <v>0.22</v>
      </c>
      <c r="T8" s="14">
        <v>0</v>
      </c>
      <c r="U8" s="13">
        <v>73.67</v>
      </c>
      <c r="V8" s="14">
        <v>3</v>
      </c>
      <c r="W8" s="14">
        <v>38</v>
      </c>
      <c r="X8" s="14">
        <v>0</v>
      </c>
      <c r="Y8" s="15">
        <v>1</v>
      </c>
      <c r="Z8" s="14">
        <v>0</v>
      </c>
      <c r="AA8" s="17">
        <f>SUM(D8,F8,H8,J8,L8,N8,X8,Z8)</f>
        <v>33</v>
      </c>
      <c r="AB8" s="26">
        <v>5</v>
      </c>
      <c r="AC8" s="17">
        <f>SUM(P8,R8,T8,V8)</f>
        <v>8</v>
      </c>
      <c r="AD8" s="17">
        <v>7</v>
      </c>
      <c r="AE8" s="17">
        <f>SUM(AA8,AC8)</f>
        <v>41</v>
      </c>
      <c r="AF8" s="19">
        <v>10</v>
      </c>
    </row>
    <row r="9" spans="1:43" ht="43.5" customHeight="1" x14ac:dyDescent="0.35">
      <c r="A9" s="4">
        <v>2</v>
      </c>
      <c r="B9" s="10" t="s">
        <v>6</v>
      </c>
      <c r="C9" s="13">
        <v>0.27853464431032721</v>
      </c>
      <c r="D9" s="14">
        <v>5</v>
      </c>
      <c r="E9" s="13">
        <v>75.919206126407602</v>
      </c>
      <c r="F9" s="14">
        <v>10</v>
      </c>
      <c r="G9" s="15">
        <v>0</v>
      </c>
      <c r="H9" s="14">
        <v>0</v>
      </c>
      <c r="I9" s="15">
        <v>2</v>
      </c>
      <c r="J9" s="14">
        <v>5</v>
      </c>
      <c r="K9" s="13">
        <v>45.95</v>
      </c>
      <c r="L9" s="14">
        <v>0</v>
      </c>
      <c r="M9" s="13">
        <v>100</v>
      </c>
      <c r="N9" s="14">
        <v>10</v>
      </c>
      <c r="O9" s="13">
        <v>0</v>
      </c>
      <c r="P9" s="14">
        <v>0</v>
      </c>
      <c r="Q9" s="13">
        <v>19.62</v>
      </c>
      <c r="R9" s="14">
        <v>0</v>
      </c>
      <c r="S9" s="13">
        <v>0.16</v>
      </c>
      <c r="T9" s="14">
        <v>5</v>
      </c>
      <c r="U9" s="13">
        <v>79.069999999999993</v>
      </c>
      <c r="V9" s="14">
        <v>5</v>
      </c>
      <c r="W9" s="14">
        <v>15</v>
      </c>
      <c r="X9" s="14">
        <v>0</v>
      </c>
      <c r="Y9" s="15">
        <v>1</v>
      </c>
      <c r="Z9" s="14">
        <v>0</v>
      </c>
      <c r="AA9" s="17">
        <f>SUM(D9,F9,H9,J9,L9,N9,X9,Z9)</f>
        <v>30</v>
      </c>
      <c r="AB9" s="26">
        <v>7</v>
      </c>
      <c r="AC9" s="17">
        <f t="shared" ref="AC9:AC25" si="0">SUM(P9,R9,T9,V9)</f>
        <v>10</v>
      </c>
      <c r="AD9" s="17">
        <v>6</v>
      </c>
      <c r="AE9" s="17">
        <f t="shared" ref="AE9:AE25" si="1">SUM(AA9,AC9)</f>
        <v>40</v>
      </c>
      <c r="AF9" s="19">
        <v>11</v>
      </c>
    </row>
    <row r="10" spans="1:43" ht="43.5" customHeight="1" x14ac:dyDescent="0.35">
      <c r="A10" s="4">
        <v>3</v>
      </c>
      <c r="B10" s="10" t="s">
        <v>7</v>
      </c>
      <c r="C10" s="13">
        <v>0.36053991078973779</v>
      </c>
      <c r="D10" s="14">
        <v>5</v>
      </c>
      <c r="E10" s="13">
        <v>44.439562106677577</v>
      </c>
      <c r="F10" s="14">
        <v>10</v>
      </c>
      <c r="G10" s="15">
        <v>0</v>
      </c>
      <c r="H10" s="14">
        <v>0</v>
      </c>
      <c r="I10" s="15">
        <v>14</v>
      </c>
      <c r="J10" s="14">
        <v>7</v>
      </c>
      <c r="K10" s="13">
        <v>85.92</v>
      </c>
      <c r="L10" s="14">
        <v>3</v>
      </c>
      <c r="M10" s="13">
        <v>100</v>
      </c>
      <c r="N10" s="14">
        <v>10</v>
      </c>
      <c r="O10" s="13">
        <v>88.26</v>
      </c>
      <c r="P10" s="14">
        <v>5</v>
      </c>
      <c r="Q10" s="13">
        <v>38.71</v>
      </c>
      <c r="R10" s="14">
        <v>0</v>
      </c>
      <c r="S10" s="13">
        <v>0.19</v>
      </c>
      <c r="T10" s="14">
        <v>5</v>
      </c>
      <c r="U10" s="13">
        <v>74.400000000000006</v>
      </c>
      <c r="V10" s="14">
        <v>3</v>
      </c>
      <c r="W10" s="14">
        <v>217</v>
      </c>
      <c r="X10" s="14">
        <v>10</v>
      </c>
      <c r="Y10" s="15">
        <v>16</v>
      </c>
      <c r="Z10" s="14">
        <v>3</v>
      </c>
      <c r="AA10" s="17">
        <f t="shared" ref="AA10:AA25" si="2">SUM(D10,F10,H10,J10,L10,N10,X10,Z10)</f>
        <v>48</v>
      </c>
      <c r="AB10" s="26">
        <v>2</v>
      </c>
      <c r="AC10" s="17">
        <f t="shared" si="0"/>
        <v>13</v>
      </c>
      <c r="AD10" s="17">
        <v>5</v>
      </c>
      <c r="AE10" s="17">
        <f t="shared" si="1"/>
        <v>61</v>
      </c>
      <c r="AF10" s="19">
        <v>3</v>
      </c>
      <c r="AI10" s="31"/>
      <c r="AJ10" s="31"/>
      <c r="AK10" s="31"/>
      <c r="AL10" s="31"/>
      <c r="AM10" s="31"/>
      <c r="AN10" s="31"/>
      <c r="AO10" s="31"/>
      <c r="AP10" s="31"/>
      <c r="AQ10" s="31"/>
    </row>
    <row r="11" spans="1:43" ht="43.5" customHeight="1" x14ac:dyDescent="0.35">
      <c r="A11" s="4">
        <v>4</v>
      </c>
      <c r="B11" s="10" t="s">
        <v>8</v>
      </c>
      <c r="C11" s="13">
        <v>0.24</v>
      </c>
      <c r="D11" s="14">
        <v>5</v>
      </c>
      <c r="E11" s="13">
        <v>15.31</v>
      </c>
      <c r="F11" s="14">
        <v>5</v>
      </c>
      <c r="G11" s="15">
        <v>0</v>
      </c>
      <c r="H11" s="14">
        <v>0</v>
      </c>
      <c r="I11" s="15">
        <v>8</v>
      </c>
      <c r="J11" s="14">
        <v>5</v>
      </c>
      <c r="K11" s="13">
        <v>20</v>
      </c>
      <c r="L11" s="14">
        <v>0</v>
      </c>
      <c r="M11" s="13">
        <v>98.35</v>
      </c>
      <c r="N11" s="14">
        <v>5</v>
      </c>
      <c r="O11" s="13">
        <v>82.46</v>
      </c>
      <c r="P11" s="14">
        <v>5</v>
      </c>
      <c r="Q11" s="13">
        <v>69.88</v>
      </c>
      <c r="R11" s="14">
        <v>5</v>
      </c>
      <c r="S11" s="13">
        <v>0.19</v>
      </c>
      <c r="T11" s="14">
        <v>5</v>
      </c>
      <c r="U11" s="13">
        <v>71.989999999999995</v>
      </c>
      <c r="V11" s="14">
        <v>3</v>
      </c>
      <c r="W11" s="14">
        <v>34</v>
      </c>
      <c r="X11" s="14">
        <v>0</v>
      </c>
      <c r="Y11" s="15">
        <v>3</v>
      </c>
      <c r="Z11" s="14">
        <v>0</v>
      </c>
      <c r="AA11" s="17">
        <f t="shared" si="2"/>
        <v>20</v>
      </c>
      <c r="AB11" s="26">
        <v>9</v>
      </c>
      <c r="AC11" s="17">
        <f t="shared" si="0"/>
        <v>18</v>
      </c>
      <c r="AD11" s="17">
        <v>3</v>
      </c>
      <c r="AE11" s="17">
        <f t="shared" si="1"/>
        <v>38</v>
      </c>
      <c r="AF11" s="19">
        <v>12</v>
      </c>
      <c r="AI11" s="31"/>
      <c r="AJ11" s="31"/>
      <c r="AK11" s="31"/>
      <c r="AL11" s="31"/>
      <c r="AM11" s="31"/>
      <c r="AN11" s="31"/>
      <c r="AO11" s="31"/>
      <c r="AP11" s="31"/>
      <c r="AQ11" s="31"/>
    </row>
    <row r="12" spans="1:43" ht="43.5" customHeight="1" x14ac:dyDescent="0.35">
      <c r="A12" s="4">
        <v>5</v>
      </c>
      <c r="B12" s="23" t="s">
        <v>9</v>
      </c>
      <c r="C12" s="13">
        <v>0.53817793444086481</v>
      </c>
      <c r="D12" s="14">
        <v>10</v>
      </c>
      <c r="E12" s="13">
        <v>23.303826497551739</v>
      </c>
      <c r="F12" s="14">
        <v>5</v>
      </c>
      <c r="G12" s="15">
        <v>1</v>
      </c>
      <c r="H12" s="14">
        <v>1</v>
      </c>
      <c r="I12" s="15">
        <v>8</v>
      </c>
      <c r="J12" s="14">
        <v>5</v>
      </c>
      <c r="K12" s="13">
        <v>67.02</v>
      </c>
      <c r="L12" s="14">
        <v>0</v>
      </c>
      <c r="M12" s="13">
        <v>100</v>
      </c>
      <c r="N12" s="14">
        <v>10</v>
      </c>
      <c r="O12" s="13">
        <v>83.14</v>
      </c>
      <c r="P12" s="14">
        <v>5</v>
      </c>
      <c r="Q12" s="13">
        <v>20.95</v>
      </c>
      <c r="R12" s="14">
        <v>0</v>
      </c>
      <c r="S12" s="13">
        <v>0.18</v>
      </c>
      <c r="T12" s="14">
        <v>5</v>
      </c>
      <c r="U12" s="13">
        <v>55.91</v>
      </c>
      <c r="V12" s="14">
        <v>3</v>
      </c>
      <c r="W12" s="14">
        <v>64</v>
      </c>
      <c r="X12" s="14">
        <v>5</v>
      </c>
      <c r="Y12" s="15">
        <v>13</v>
      </c>
      <c r="Z12" s="14">
        <v>3</v>
      </c>
      <c r="AA12" s="17">
        <f t="shared" si="2"/>
        <v>39</v>
      </c>
      <c r="AB12" s="26">
        <v>3</v>
      </c>
      <c r="AC12" s="17">
        <f t="shared" si="0"/>
        <v>13</v>
      </c>
      <c r="AD12" s="17">
        <v>5</v>
      </c>
      <c r="AE12" s="17">
        <f t="shared" si="1"/>
        <v>52</v>
      </c>
      <c r="AF12" s="19">
        <v>7</v>
      </c>
      <c r="AI12" s="31"/>
      <c r="AJ12" s="31"/>
      <c r="AK12" s="31"/>
      <c r="AL12" s="31"/>
      <c r="AM12" s="31"/>
      <c r="AN12" s="31"/>
      <c r="AO12" s="31"/>
      <c r="AP12" s="31"/>
      <c r="AQ12" s="31"/>
    </row>
    <row r="13" spans="1:43" ht="43.5" customHeight="1" x14ac:dyDescent="0.35">
      <c r="A13" s="4">
        <v>6</v>
      </c>
      <c r="B13" s="10" t="s">
        <v>2</v>
      </c>
      <c r="C13" s="13">
        <v>0.73133806324802431</v>
      </c>
      <c r="D13" s="14">
        <v>10</v>
      </c>
      <c r="E13" s="25">
        <v>13.557023481372369</v>
      </c>
      <c r="F13" s="21">
        <v>5</v>
      </c>
      <c r="G13" s="16">
        <v>1</v>
      </c>
      <c r="H13" s="14">
        <v>1</v>
      </c>
      <c r="I13" s="15">
        <v>5</v>
      </c>
      <c r="J13" s="14">
        <v>5</v>
      </c>
      <c r="K13" s="13">
        <v>80.739999999999995</v>
      </c>
      <c r="L13" s="14">
        <v>3</v>
      </c>
      <c r="M13" s="13">
        <v>98.05</v>
      </c>
      <c r="N13" s="14">
        <v>5</v>
      </c>
      <c r="O13" s="13">
        <v>69.86</v>
      </c>
      <c r="P13" s="14">
        <v>5</v>
      </c>
      <c r="Q13" s="13">
        <v>74.8</v>
      </c>
      <c r="R13" s="14">
        <v>5</v>
      </c>
      <c r="S13" s="13">
        <v>0.17</v>
      </c>
      <c r="T13" s="14">
        <v>5</v>
      </c>
      <c r="U13" s="13">
        <v>75.349999999999994</v>
      </c>
      <c r="V13" s="14">
        <v>5</v>
      </c>
      <c r="W13" s="14">
        <v>52</v>
      </c>
      <c r="X13" s="14">
        <v>5</v>
      </c>
      <c r="Y13" s="15">
        <v>27</v>
      </c>
      <c r="Z13" s="14">
        <v>5</v>
      </c>
      <c r="AA13" s="17">
        <f t="shared" si="2"/>
        <v>39</v>
      </c>
      <c r="AB13" s="26">
        <v>3</v>
      </c>
      <c r="AC13" s="17">
        <f t="shared" si="0"/>
        <v>20</v>
      </c>
      <c r="AD13" s="17">
        <v>2</v>
      </c>
      <c r="AE13" s="17">
        <f t="shared" si="1"/>
        <v>59</v>
      </c>
      <c r="AF13" s="19">
        <v>4</v>
      </c>
      <c r="AI13" s="31"/>
      <c r="AJ13" s="31"/>
      <c r="AK13" s="31"/>
      <c r="AL13" s="31"/>
      <c r="AM13" s="31"/>
      <c r="AN13" s="31"/>
      <c r="AO13" s="31"/>
      <c r="AP13" s="31"/>
      <c r="AQ13" s="31"/>
    </row>
    <row r="14" spans="1:43" ht="54" customHeight="1" x14ac:dyDescent="0.35">
      <c r="A14" s="4">
        <v>7</v>
      </c>
      <c r="B14" s="10" t="s">
        <v>10</v>
      </c>
      <c r="C14" s="20">
        <v>0.27456387109261743</v>
      </c>
      <c r="D14" s="21">
        <v>5</v>
      </c>
      <c r="E14" s="13">
        <v>100</v>
      </c>
      <c r="F14" s="21">
        <v>10</v>
      </c>
      <c r="G14" s="15">
        <v>0</v>
      </c>
      <c r="H14" s="14">
        <v>0</v>
      </c>
      <c r="I14" s="15">
        <v>9</v>
      </c>
      <c r="J14" s="14">
        <v>5</v>
      </c>
      <c r="K14" s="13">
        <v>39.19</v>
      </c>
      <c r="L14" s="14">
        <v>0</v>
      </c>
      <c r="M14" s="13">
        <v>97.34</v>
      </c>
      <c r="N14" s="14">
        <v>5</v>
      </c>
      <c r="O14" s="13">
        <v>73.239999999999995</v>
      </c>
      <c r="P14" s="14">
        <v>5</v>
      </c>
      <c r="Q14" s="13">
        <v>72.27</v>
      </c>
      <c r="R14" s="14">
        <v>5</v>
      </c>
      <c r="S14" s="13">
        <v>0.18</v>
      </c>
      <c r="T14" s="14">
        <v>5</v>
      </c>
      <c r="U14" s="13">
        <v>95.84</v>
      </c>
      <c r="V14" s="14">
        <v>5</v>
      </c>
      <c r="W14" s="14">
        <v>286</v>
      </c>
      <c r="X14" s="14">
        <v>10</v>
      </c>
      <c r="Y14" s="15">
        <v>3</v>
      </c>
      <c r="Z14" s="14">
        <v>0</v>
      </c>
      <c r="AA14" s="17">
        <f t="shared" si="2"/>
        <v>35</v>
      </c>
      <c r="AB14" s="26">
        <v>4</v>
      </c>
      <c r="AC14" s="17">
        <f t="shared" si="0"/>
        <v>20</v>
      </c>
      <c r="AD14" s="17">
        <v>2</v>
      </c>
      <c r="AE14" s="17">
        <f t="shared" si="1"/>
        <v>55</v>
      </c>
      <c r="AF14" s="19">
        <v>6</v>
      </c>
      <c r="AI14" s="31"/>
      <c r="AJ14" s="31"/>
      <c r="AK14" s="31"/>
      <c r="AL14" s="31"/>
      <c r="AM14" s="31"/>
      <c r="AN14" s="31"/>
      <c r="AO14" s="31"/>
      <c r="AP14" s="31"/>
      <c r="AQ14" s="31"/>
    </row>
    <row r="15" spans="1:43" ht="43.5" customHeight="1" x14ac:dyDescent="0.35">
      <c r="A15" s="4">
        <v>8</v>
      </c>
      <c r="B15" s="10" t="s">
        <v>11</v>
      </c>
      <c r="C15" s="13">
        <v>2.1497722426244779</v>
      </c>
      <c r="D15" s="14">
        <v>10</v>
      </c>
      <c r="E15" s="13">
        <v>4.3673598205341992</v>
      </c>
      <c r="F15" s="14">
        <v>0</v>
      </c>
      <c r="G15" s="15">
        <v>0</v>
      </c>
      <c r="H15" s="14">
        <v>0</v>
      </c>
      <c r="I15" s="15">
        <v>2</v>
      </c>
      <c r="J15" s="14">
        <v>5</v>
      </c>
      <c r="K15" s="13">
        <v>70.45</v>
      </c>
      <c r="L15" s="14">
        <v>0</v>
      </c>
      <c r="M15" s="13">
        <v>100</v>
      </c>
      <c r="N15" s="14">
        <v>10</v>
      </c>
      <c r="O15" s="13">
        <v>86.71</v>
      </c>
      <c r="P15" s="14">
        <v>5</v>
      </c>
      <c r="Q15" s="13">
        <v>52.06</v>
      </c>
      <c r="R15" s="14">
        <v>0</v>
      </c>
      <c r="S15" s="13">
        <v>0.18</v>
      </c>
      <c r="T15" s="14">
        <v>5</v>
      </c>
      <c r="U15" s="13">
        <v>40.94</v>
      </c>
      <c r="V15" s="14">
        <v>3</v>
      </c>
      <c r="W15" s="14">
        <v>110</v>
      </c>
      <c r="X15" s="14">
        <v>10</v>
      </c>
      <c r="Y15" s="15">
        <v>6</v>
      </c>
      <c r="Z15" s="14">
        <v>0</v>
      </c>
      <c r="AA15" s="17">
        <f t="shared" si="2"/>
        <v>35</v>
      </c>
      <c r="AB15" s="26">
        <v>4</v>
      </c>
      <c r="AC15" s="17">
        <f t="shared" si="0"/>
        <v>13</v>
      </c>
      <c r="AD15" s="17">
        <v>5</v>
      </c>
      <c r="AE15" s="17">
        <f t="shared" si="1"/>
        <v>48</v>
      </c>
      <c r="AF15" s="19">
        <v>9</v>
      </c>
    </row>
    <row r="16" spans="1:43" ht="43.5" customHeight="1" x14ac:dyDescent="0.35">
      <c r="A16" s="4">
        <v>9</v>
      </c>
      <c r="B16" s="10" t="s">
        <v>12</v>
      </c>
      <c r="C16" s="13">
        <v>0.43288220114286335</v>
      </c>
      <c r="D16" s="14">
        <v>5</v>
      </c>
      <c r="E16" s="13">
        <v>100</v>
      </c>
      <c r="F16" s="14">
        <v>10</v>
      </c>
      <c r="G16" s="15">
        <v>0</v>
      </c>
      <c r="H16" s="14">
        <v>0</v>
      </c>
      <c r="I16" s="15">
        <v>16</v>
      </c>
      <c r="J16" s="14">
        <v>7</v>
      </c>
      <c r="K16" s="13">
        <v>28.95</v>
      </c>
      <c r="L16" s="14">
        <v>0</v>
      </c>
      <c r="M16" s="13">
        <v>99.93</v>
      </c>
      <c r="N16" s="14">
        <v>5</v>
      </c>
      <c r="O16" s="13">
        <v>65.900000000000006</v>
      </c>
      <c r="P16" s="14">
        <v>5</v>
      </c>
      <c r="Q16" s="13">
        <v>63.87</v>
      </c>
      <c r="R16" s="14">
        <v>5</v>
      </c>
      <c r="S16" s="13">
        <v>0.19</v>
      </c>
      <c r="T16" s="14">
        <v>5</v>
      </c>
      <c r="U16" s="13">
        <v>74.77</v>
      </c>
      <c r="V16" s="14">
        <v>3</v>
      </c>
      <c r="W16" s="14">
        <v>53</v>
      </c>
      <c r="X16" s="14">
        <v>5</v>
      </c>
      <c r="Y16" s="15">
        <v>1</v>
      </c>
      <c r="Z16" s="14">
        <v>0</v>
      </c>
      <c r="AA16" s="17">
        <f t="shared" si="2"/>
        <v>32</v>
      </c>
      <c r="AB16" s="26">
        <v>6</v>
      </c>
      <c r="AC16" s="17">
        <f t="shared" si="0"/>
        <v>18</v>
      </c>
      <c r="AD16" s="17">
        <v>3</v>
      </c>
      <c r="AE16" s="17">
        <f t="shared" si="1"/>
        <v>50</v>
      </c>
      <c r="AF16" s="19">
        <v>8</v>
      </c>
    </row>
    <row r="17" spans="1:32" ht="43.5" customHeight="1" x14ac:dyDescent="0.35">
      <c r="A17" s="4">
        <v>10</v>
      </c>
      <c r="B17" s="10" t="s">
        <v>13</v>
      </c>
      <c r="C17" s="13">
        <v>0.18379942318438516</v>
      </c>
      <c r="D17" s="14">
        <v>5</v>
      </c>
      <c r="E17" s="13">
        <v>98.276481529848027</v>
      </c>
      <c r="F17" s="14">
        <v>10</v>
      </c>
      <c r="G17" s="15">
        <v>0</v>
      </c>
      <c r="H17" s="14">
        <v>0</v>
      </c>
      <c r="I17" s="15">
        <v>1</v>
      </c>
      <c r="J17" s="14">
        <v>5</v>
      </c>
      <c r="K17" s="13">
        <v>69.7</v>
      </c>
      <c r="L17" s="14">
        <v>0</v>
      </c>
      <c r="M17" s="13">
        <v>100</v>
      </c>
      <c r="N17" s="14">
        <v>10</v>
      </c>
      <c r="O17" s="13">
        <v>71.22</v>
      </c>
      <c r="P17" s="14">
        <v>5</v>
      </c>
      <c r="Q17" s="13">
        <v>28.74</v>
      </c>
      <c r="R17" s="14">
        <v>0</v>
      </c>
      <c r="S17" s="13">
        <v>0.14000000000000001</v>
      </c>
      <c r="T17" s="14">
        <v>10</v>
      </c>
      <c r="U17" s="13">
        <v>91.13</v>
      </c>
      <c r="V17" s="14">
        <v>5</v>
      </c>
      <c r="W17" s="14">
        <v>7</v>
      </c>
      <c r="X17" s="14">
        <v>0</v>
      </c>
      <c r="Y17" s="15">
        <v>0</v>
      </c>
      <c r="Z17" s="14">
        <v>0</v>
      </c>
      <c r="AA17" s="17">
        <f t="shared" si="2"/>
        <v>30</v>
      </c>
      <c r="AB17" s="26">
        <v>7</v>
      </c>
      <c r="AC17" s="17">
        <f t="shared" si="0"/>
        <v>20</v>
      </c>
      <c r="AD17" s="17">
        <v>2</v>
      </c>
      <c r="AE17" s="17">
        <f t="shared" si="1"/>
        <v>50</v>
      </c>
      <c r="AF17" s="19">
        <v>8</v>
      </c>
    </row>
    <row r="18" spans="1:32" ht="43.5" customHeight="1" x14ac:dyDescent="0.35">
      <c r="A18" s="4">
        <v>11</v>
      </c>
      <c r="B18" s="10" t="s">
        <v>14</v>
      </c>
      <c r="C18" s="13">
        <v>2.2042011129630534</v>
      </c>
      <c r="D18" s="14">
        <v>10</v>
      </c>
      <c r="E18" s="13">
        <v>41.105030003601414</v>
      </c>
      <c r="F18" s="14">
        <v>10</v>
      </c>
      <c r="G18" s="15">
        <v>0</v>
      </c>
      <c r="H18" s="14">
        <v>0</v>
      </c>
      <c r="I18" s="15">
        <v>1</v>
      </c>
      <c r="J18" s="14">
        <v>5</v>
      </c>
      <c r="K18" s="13">
        <v>52.78</v>
      </c>
      <c r="L18" s="14">
        <v>0</v>
      </c>
      <c r="M18" s="13">
        <v>100</v>
      </c>
      <c r="N18" s="14">
        <v>10</v>
      </c>
      <c r="O18" s="13">
        <v>47.66</v>
      </c>
      <c r="P18" s="14">
        <v>0</v>
      </c>
      <c r="Q18" s="13">
        <v>37.58</v>
      </c>
      <c r="R18" s="14">
        <v>0</v>
      </c>
      <c r="S18" s="13">
        <v>0.19</v>
      </c>
      <c r="T18" s="14">
        <v>5</v>
      </c>
      <c r="U18" s="13">
        <v>79.34</v>
      </c>
      <c r="V18" s="14">
        <v>5</v>
      </c>
      <c r="W18" s="14">
        <v>208</v>
      </c>
      <c r="X18" s="14">
        <v>10</v>
      </c>
      <c r="Y18" s="15">
        <v>17</v>
      </c>
      <c r="Z18" s="14">
        <v>3</v>
      </c>
      <c r="AA18" s="17">
        <f t="shared" si="2"/>
        <v>48</v>
      </c>
      <c r="AB18" s="26">
        <v>2</v>
      </c>
      <c r="AC18" s="17">
        <f t="shared" si="0"/>
        <v>10</v>
      </c>
      <c r="AD18" s="17">
        <v>6</v>
      </c>
      <c r="AE18" s="17">
        <f t="shared" si="1"/>
        <v>58</v>
      </c>
      <c r="AF18" s="19">
        <v>5</v>
      </c>
    </row>
    <row r="19" spans="1:32" ht="43.5" customHeight="1" x14ac:dyDescent="0.35">
      <c r="A19" s="4">
        <v>12</v>
      </c>
      <c r="B19" s="10" t="s">
        <v>15</v>
      </c>
      <c r="C19" s="13">
        <v>0.05</v>
      </c>
      <c r="D19" s="14">
        <v>0</v>
      </c>
      <c r="E19" s="13">
        <v>100</v>
      </c>
      <c r="F19" s="14">
        <v>10</v>
      </c>
      <c r="G19" s="15">
        <v>0</v>
      </c>
      <c r="H19" s="14">
        <v>0</v>
      </c>
      <c r="I19" s="15">
        <v>0</v>
      </c>
      <c r="J19" s="14">
        <v>0</v>
      </c>
      <c r="K19" s="13">
        <v>4.2300000000000004</v>
      </c>
      <c r="L19" s="14">
        <v>0</v>
      </c>
      <c r="M19" s="13">
        <v>100</v>
      </c>
      <c r="N19" s="14">
        <v>10</v>
      </c>
      <c r="O19" s="13">
        <v>83.79</v>
      </c>
      <c r="P19" s="14">
        <v>5</v>
      </c>
      <c r="Q19" s="13">
        <v>59.58</v>
      </c>
      <c r="R19" s="14">
        <v>0</v>
      </c>
      <c r="S19" s="13">
        <v>0.15</v>
      </c>
      <c r="T19" s="14">
        <v>10</v>
      </c>
      <c r="U19" s="13">
        <v>95.93</v>
      </c>
      <c r="V19" s="14">
        <v>5</v>
      </c>
      <c r="W19" s="14">
        <v>74</v>
      </c>
      <c r="X19" s="14">
        <v>5</v>
      </c>
      <c r="Y19" s="15">
        <v>10</v>
      </c>
      <c r="Z19" s="14">
        <v>3</v>
      </c>
      <c r="AA19" s="17">
        <f t="shared" si="2"/>
        <v>28</v>
      </c>
      <c r="AB19" s="26">
        <v>8</v>
      </c>
      <c r="AC19" s="17">
        <f t="shared" si="0"/>
        <v>20</v>
      </c>
      <c r="AD19" s="17">
        <v>2</v>
      </c>
      <c r="AE19" s="17">
        <f t="shared" si="1"/>
        <v>48</v>
      </c>
      <c r="AF19" s="19">
        <v>9</v>
      </c>
    </row>
    <row r="20" spans="1:32" ht="43.5" customHeight="1" x14ac:dyDescent="0.35">
      <c r="A20" s="4">
        <v>13</v>
      </c>
      <c r="B20" s="10" t="s">
        <v>16</v>
      </c>
      <c r="C20" s="13">
        <v>0.27633633684467435</v>
      </c>
      <c r="D20" s="14">
        <v>5</v>
      </c>
      <c r="E20" s="13">
        <v>20.761253458709199</v>
      </c>
      <c r="F20" s="14">
        <v>5</v>
      </c>
      <c r="G20" s="15">
        <v>0</v>
      </c>
      <c r="H20" s="14">
        <v>0</v>
      </c>
      <c r="I20" s="15">
        <v>0</v>
      </c>
      <c r="J20" s="14">
        <v>0</v>
      </c>
      <c r="K20" s="13">
        <v>45.16</v>
      </c>
      <c r="L20" s="14">
        <v>0</v>
      </c>
      <c r="M20" s="13">
        <v>100</v>
      </c>
      <c r="N20" s="14">
        <v>10</v>
      </c>
      <c r="O20" s="13">
        <v>70.599999999999994</v>
      </c>
      <c r="P20" s="14">
        <v>5</v>
      </c>
      <c r="Q20" s="13">
        <v>64.56</v>
      </c>
      <c r="R20" s="14">
        <v>5</v>
      </c>
      <c r="S20" s="13">
        <v>0.16</v>
      </c>
      <c r="T20" s="14">
        <v>5</v>
      </c>
      <c r="U20" s="13">
        <v>44.98</v>
      </c>
      <c r="V20" s="14">
        <v>3</v>
      </c>
      <c r="W20" s="14">
        <v>10</v>
      </c>
      <c r="X20" s="14">
        <v>0</v>
      </c>
      <c r="Y20" s="15">
        <v>1</v>
      </c>
      <c r="Z20" s="14">
        <v>0</v>
      </c>
      <c r="AA20" s="17">
        <f t="shared" si="2"/>
        <v>20</v>
      </c>
      <c r="AB20" s="26">
        <v>9</v>
      </c>
      <c r="AC20" s="17">
        <f t="shared" si="0"/>
        <v>18</v>
      </c>
      <c r="AD20" s="17">
        <v>3</v>
      </c>
      <c r="AE20" s="17">
        <f t="shared" si="1"/>
        <v>38</v>
      </c>
      <c r="AF20" s="19">
        <v>12</v>
      </c>
    </row>
    <row r="21" spans="1:32" ht="43.5" customHeight="1" x14ac:dyDescent="0.35">
      <c r="A21" s="4">
        <v>14</v>
      </c>
      <c r="B21" s="10" t="s">
        <v>17</v>
      </c>
      <c r="C21" s="25">
        <v>0.24479833364290635</v>
      </c>
      <c r="D21" s="21">
        <v>5</v>
      </c>
      <c r="E21" s="25">
        <v>100</v>
      </c>
      <c r="F21" s="21">
        <v>10</v>
      </c>
      <c r="G21" s="15">
        <v>0</v>
      </c>
      <c r="H21" s="14">
        <v>0</v>
      </c>
      <c r="I21" s="15">
        <v>4</v>
      </c>
      <c r="J21" s="14">
        <v>5</v>
      </c>
      <c r="K21" s="13">
        <v>32.880000000000003</v>
      </c>
      <c r="L21" s="14">
        <v>0</v>
      </c>
      <c r="M21" s="13">
        <v>100</v>
      </c>
      <c r="N21" s="14">
        <v>10</v>
      </c>
      <c r="O21" s="13">
        <v>83.34</v>
      </c>
      <c r="P21" s="14">
        <v>5</v>
      </c>
      <c r="Q21" s="13">
        <v>80</v>
      </c>
      <c r="R21" s="14">
        <v>5</v>
      </c>
      <c r="S21" s="13">
        <v>0.15</v>
      </c>
      <c r="T21" s="14">
        <v>10</v>
      </c>
      <c r="U21" s="13">
        <v>85.2</v>
      </c>
      <c r="V21" s="14">
        <v>5</v>
      </c>
      <c r="W21" s="14">
        <v>47</v>
      </c>
      <c r="X21" s="14">
        <v>0</v>
      </c>
      <c r="Y21" s="15">
        <v>0</v>
      </c>
      <c r="Z21" s="14">
        <v>0</v>
      </c>
      <c r="AA21" s="17">
        <f t="shared" si="2"/>
        <v>30</v>
      </c>
      <c r="AB21" s="26">
        <v>7</v>
      </c>
      <c r="AC21" s="17">
        <f t="shared" si="0"/>
        <v>25</v>
      </c>
      <c r="AD21" s="17">
        <v>1</v>
      </c>
      <c r="AE21" s="17">
        <f t="shared" si="1"/>
        <v>55</v>
      </c>
      <c r="AF21" s="19">
        <v>6</v>
      </c>
    </row>
    <row r="22" spans="1:32" ht="43.5" customHeight="1" x14ac:dyDescent="0.35">
      <c r="A22" s="4">
        <v>15</v>
      </c>
      <c r="B22" s="11" t="s">
        <v>18</v>
      </c>
      <c r="C22" s="13">
        <v>0.45615118202816429</v>
      </c>
      <c r="D22" s="14">
        <v>5</v>
      </c>
      <c r="E22" s="13">
        <v>42.729685291794432</v>
      </c>
      <c r="F22" s="14">
        <v>10</v>
      </c>
      <c r="G22" s="15">
        <v>0</v>
      </c>
      <c r="H22" s="14">
        <v>0</v>
      </c>
      <c r="I22" s="15">
        <v>5</v>
      </c>
      <c r="J22" s="14">
        <v>5</v>
      </c>
      <c r="K22" s="13">
        <v>100</v>
      </c>
      <c r="L22" s="14">
        <v>5</v>
      </c>
      <c r="M22" s="13">
        <v>100</v>
      </c>
      <c r="N22" s="14">
        <v>10</v>
      </c>
      <c r="O22" s="13">
        <v>90.84</v>
      </c>
      <c r="P22" s="14">
        <v>10</v>
      </c>
      <c r="Q22" s="13">
        <v>38.6</v>
      </c>
      <c r="R22" s="14">
        <v>0</v>
      </c>
      <c r="S22" s="13">
        <v>0.17</v>
      </c>
      <c r="T22" s="14">
        <v>5</v>
      </c>
      <c r="U22" s="13">
        <v>85.06</v>
      </c>
      <c r="V22" s="14">
        <v>5</v>
      </c>
      <c r="W22" s="14">
        <v>198</v>
      </c>
      <c r="X22" s="14">
        <v>10</v>
      </c>
      <c r="Y22" s="15">
        <v>10</v>
      </c>
      <c r="Z22" s="14">
        <v>3</v>
      </c>
      <c r="AA22" s="17">
        <f t="shared" si="2"/>
        <v>48</v>
      </c>
      <c r="AB22" s="26">
        <v>2</v>
      </c>
      <c r="AC22" s="17">
        <f t="shared" si="0"/>
        <v>20</v>
      </c>
      <c r="AD22" s="17">
        <v>2</v>
      </c>
      <c r="AE22" s="17">
        <f t="shared" si="1"/>
        <v>68</v>
      </c>
      <c r="AF22" s="19">
        <v>1</v>
      </c>
    </row>
    <row r="23" spans="1:32" ht="43.5" customHeight="1" x14ac:dyDescent="0.35">
      <c r="A23" s="4">
        <v>16</v>
      </c>
      <c r="B23" s="10" t="s">
        <v>19</v>
      </c>
      <c r="C23" s="13">
        <v>0.78512856305346679</v>
      </c>
      <c r="D23" s="14">
        <v>10</v>
      </c>
      <c r="E23" s="13">
        <v>1.5571663470176729</v>
      </c>
      <c r="F23" s="14">
        <v>0</v>
      </c>
      <c r="G23" s="15">
        <v>0</v>
      </c>
      <c r="H23" s="14">
        <v>0</v>
      </c>
      <c r="I23" s="15">
        <v>0</v>
      </c>
      <c r="J23" s="14">
        <v>0</v>
      </c>
      <c r="K23" s="13">
        <v>74.47</v>
      </c>
      <c r="L23" s="14">
        <v>0</v>
      </c>
      <c r="M23" s="13">
        <v>100</v>
      </c>
      <c r="N23" s="14">
        <v>10</v>
      </c>
      <c r="O23" s="13">
        <v>70.47</v>
      </c>
      <c r="P23" s="14">
        <v>5</v>
      </c>
      <c r="Q23" s="13">
        <v>32.130000000000003</v>
      </c>
      <c r="R23" s="14">
        <v>0</v>
      </c>
      <c r="S23" s="13">
        <v>0.17</v>
      </c>
      <c r="T23" s="14">
        <v>5</v>
      </c>
      <c r="U23" s="13">
        <v>85.7</v>
      </c>
      <c r="V23" s="14">
        <v>5</v>
      </c>
      <c r="W23" s="14">
        <v>23</v>
      </c>
      <c r="X23" s="14">
        <v>0</v>
      </c>
      <c r="Y23" s="15">
        <v>6</v>
      </c>
      <c r="Z23" s="14">
        <v>0</v>
      </c>
      <c r="AA23" s="17">
        <f t="shared" si="2"/>
        <v>20</v>
      </c>
      <c r="AB23" s="26">
        <v>9</v>
      </c>
      <c r="AC23" s="17">
        <f t="shared" si="0"/>
        <v>15</v>
      </c>
      <c r="AD23" s="17">
        <v>4</v>
      </c>
      <c r="AE23" s="17">
        <f t="shared" si="1"/>
        <v>35</v>
      </c>
      <c r="AF23" s="19">
        <v>13</v>
      </c>
    </row>
    <row r="24" spans="1:32" ht="43.5" customHeight="1" x14ac:dyDescent="0.35">
      <c r="A24" s="4">
        <v>17</v>
      </c>
      <c r="B24" s="10" t="s">
        <v>20</v>
      </c>
      <c r="C24" s="13">
        <v>1.8790675836325508</v>
      </c>
      <c r="D24" s="14">
        <v>10</v>
      </c>
      <c r="E24" s="13">
        <v>10.48416266899936</v>
      </c>
      <c r="F24" s="14">
        <v>5</v>
      </c>
      <c r="G24" s="15">
        <v>0</v>
      </c>
      <c r="H24" s="14">
        <v>0</v>
      </c>
      <c r="I24" s="15">
        <v>0</v>
      </c>
      <c r="J24" s="14">
        <v>0</v>
      </c>
      <c r="K24" s="13">
        <v>86.67</v>
      </c>
      <c r="L24" s="14">
        <v>3</v>
      </c>
      <c r="M24" s="13">
        <v>99.88</v>
      </c>
      <c r="N24" s="14">
        <v>5</v>
      </c>
      <c r="O24" s="13">
        <v>95.62</v>
      </c>
      <c r="P24" s="14">
        <v>10</v>
      </c>
      <c r="Q24" s="13">
        <v>89.14</v>
      </c>
      <c r="R24" s="14">
        <v>5</v>
      </c>
      <c r="S24" s="13">
        <v>0.21</v>
      </c>
      <c r="T24" s="14">
        <v>0</v>
      </c>
      <c r="U24" s="13">
        <v>81.78</v>
      </c>
      <c r="V24" s="14">
        <v>5</v>
      </c>
      <c r="W24" s="14">
        <v>63</v>
      </c>
      <c r="X24" s="14">
        <v>5</v>
      </c>
      <c r="Y24" s="15">
        <v>6</v>
      </c>
      <c r="Z24" s="14">
        <v>0</v>
      </c>
      <c r="AA24" s="17">
        <f t="shared" si="2"/>
        <v>28</v>
      </c>
      <c r="AB24" s="26">
        <v>8</v>
      </c>
      <c r="AC24" s="17">
        <f t="shared" si="0"/>
        <v>20</v>
      </c>
      <c r="AD24" s="17">
        <v>2</v>
      </c>
      <c r="AE24" s="17">
        <f t="shared" si="1"/>
        <v>48</v>
      </c>
      <c r="AF24" s="19">
        <v>9</v>
      </c>
    </row>
    <row r="25" spans="1:32" ht="43.5" customHeight="1" x14ac:dyDescent="0.35">
      <c r="A25" s="4">
        <v>18</v>
      </c>
      <c r="B25" s="24" t="s">
        <v>21</v>
      </c>
      <c r="C25" s="25">
        <v>1.84</v>
      </c>
      <c r="D25" s="21">
        <v>10</v>
      </c>
      <c r="E25" s="25">
        <v>58.73</v>
      </c>
      <c r="F25" s="21">
        <v>10</v>
      </c>
      <c r="G25" s="15">
        <v>2</v>
      </c>
      <c r="H25" s="14">
        <v>1</v>
      </c>
      <c r="I25" s="15">
        <v>8</v>
      </c>
      <c r="J25" s="14">
        <v>5</v>
      </c>
      <c r="K25" s="13">
        <v>46.59</v>
      </c>
      <c r="L25" s="14">
        <v>0</v>
      </c>
      <c r="M25" s="13">
        <v>100</v>
      </c>
      <c r="N25" s="14">
        <v>10</v>
      </c>
      <c r="O25" s="13">
        <v>78.48</v>
      </c>
      <c r="P25" s="14">
        <v>5</v>
      </c>
      <c r="Q25" s="13">
        <v>77.290000000000006</v>
      </c>
      <c r="R25" s="14">
        <v>5</v>
      </c>
      <c r="S25" s="13">
        <v>0.2</v>
      </c>
      <c r="T25" s="14">
        <v>0</v>
      </c>
      <c r="U25" s="13">
        <v>82.43</v>
      </c>
      <c r="V25" s="14">
        <v>5</v>
      </c>
      <c r="W25" s="14">
        <v>160</v>
      </c>
      <c r="X25" s="14">
        <v>10</v>
      </c>
      <c r="Y25" s="15">
        <v>33</v>
      </c>
      <c r="Z25" s="14">
        <v>5</v>
      </c>
      <c r="AA25" s="17">
        <f t="shared" si="2"/>
        <v>51</v>
      </c>
      <c r="AB25" s="26">
        <v>1</v>
      </c>
      <c r="AC25" s="17">
        <f t="shared" si="0"/>
        <v>15</v>
      </c>
      <c r="AD25" s="17">
        <v>4</v>
      </c>
      <c r="AE25" s="17">
        <f t="shared" si="1"/>
        <v>66</v>
      </c>
      <c r="AF25" s="19">
        <v>2</v>
      </c>
    </row>
    <row r="44" spans="15:15" x14ac:dyDescent="0.25">
      <c r="O44" s="1"/>
    </row>
    <row r="45" spans="15:15" x14ac:dyDescent="0.25">
      <c r="O45" s="1"/>
    </row>
    <row r="46" spans="15:15" x14ac:dyDescent="0.25">
      <c r="O46" s="1"/>
    </row>
    <row r="47" spans="15:15" x14ac:dyDescent="0.25">
      <c r="O47" s="1"/>
    </row>
    <row r="48" spans="15:15" x14ac:dyDescent="0.25">
      <c r="O48" s="1"/>
    </row>
    <row r="49" spans="15:15" x14ac:dyDescent="0.25">
      <c r="O49" s="1"/>
    </row>
    <row r="50" spans="15:15" x14ac:dyDescent="0.25">
      <c r="O50" s="1"/>
    </row>
    <row r="51" spans="15:15" x14ac:dyDescent="0.25">
      <c r="O51" s="1"/>
    </row>
    <row r="52" spans="15:15" x14ac:dyDescent="0.25">
      <c r="O52" s="1"/>
    </row>
    <row r="53" spans="15:15" x14ac:dyDescent="0.25">
      <c r="O53" s="1"/>
    </row>
    <row r="54" spans="15:15" x14ac:dyDescent="0.25">
      <c r="O54" s="1"/>
    </row>
    <row r="55" spans="15:15" x14ac:dyDescent="0.25">
      <c r="O55" s="1"/>
    </row>
    <row r="56" spans="15:15" x14ac:dyDescent="0.25">
      <c r="O56" s="1"/>
    </row>
    <row r="57" spans="15:15" x14ac:dyDescent="0.25">
      <c r="O57" s="1"/>
    </row>
    <row r="58" spans="15:15" x14ac:dyDescent="0.25">
      <c r="O58" s="1"/>
    </row>
    <row r="59" spans="15:15" x14ac:dyDescent="0.25">
      <c r="O59" s="1"/>
    </row>
    <row r="60" spans="15:15" x14ac:dyDescent="0.25">
      <c r="O60" s="1"/>
    </row>
    <row r="61" spans="15:15" x14ac:dyDescent="0.25">
      <c r="O61" s="1"/>
    </row>
    <row r="62" spans="15:15" x14ac:dyDescent="0.25">
      <c r="O62" s="1"/>
    </row>
    <row r="63" spans="15:15" x14ac:dyDescent="0.25">
      <c r="O63" s="1"/>
    </row>
    <row r="64" spans="15:15" x14ac:dyDescent="0.25">
      <c r="O64" s="1"/>
    </row>
    <row r="65" spans="15:15" x14ac:dyDescent="0.25">
      <c r="O65" s="1"/>
    </row>
    <row r="66" spans="15:15" x14ac:dyDescent="0.25">
      <c r="O66" s="1"/>
    </row>
    <row r="67" spans="15:15" x14ac:dyDescent="0.25">
      <c r="O67" s="1"/>
    </row>
    <row r="68" spans="15:15" x14ac:dyDescent="0.25">
      <c r="O68" s="1"/>
    </row>
    <row r="69" spans="15:15" x14ac:dyDescent="0.25">
      <c r="O69" s="1"/>
    </row>
    <row r="70" spans="15:15" x14ac:dyDescent="0.25">
      <c r="O70" s="1"/>
    </row>
    <row r="71" spans="15:15" x14ac:dyDescent="0.25">
      <c r="O71" s="1"/>
    </row>
    <row r="72" spans="15:15" x14ac:dyDescent="0.25">
      <c r="O72" s="1"/>
    </row>
    <row r="73" spans="15:15" x14ac:dyDescent="0.25">
      <c r="O73" s="1"/>
    </row>
    <row r="74" spans="15:15" x14ac:dyDescent="0.25">
      <c r="O74" s="1"/>
    </row>
    <row r="75" spans="15:15" x14ac:dyDescent="0.25">
      <c r="O75" s="1"/>
    </row>
    <row r="76" spans="15:15" x14ac:dyDescent="0.25">
      <c r="O76" s="1"/>
    </row>
    <row r="77" spans="15:15" x14ac:dyDescent="0.25">
      <c r="O77" s="1"/>
    </row>
    <row r="78" spans="15:15" x14ac:dyDescent="0.25">
      <c r="O78" s="1"/>
    </row>
    <row r="79" spans="15:15" x14ac:dyDescent="0.25">
      <c r="O79" s="1"/>
    </row>
    <row r="80" spans="15:15" x14ac:dyDescent="0.25">
      <c r="O80" s="1"/>
    </row>
    <row r="81" spans="15:15" x14ac:dyDescent="0.25">
      <c r="O81" s="1"/>
    </row>
    <row r="82" spans="15:15" x14ac:dyDescent="0.25">
      <c r="O82" s="1"/>
    </row>
    <row r="83" spans="15:15" x14ac:dyDescent="0.25">
      <c r="O83" s="1"/>
    </row>
    <row r="84" spans="15:15" x14ac:dyDescent="0.25">
      <c r="O84" s="1"/>
    </row>
    <row r="85" spans="15:15" x14ac:dyDescent="0.25">
      <c r="O85" s="1"/>
    </row>
    <row r="86" spans="15:15" x14ac:dyDescent="0.25">
      <c r="O86" s="1"/>
    </row>
    <row r="87" spans="15:15" x14ac:dyDescent="0.25">
      <c r="O87" s="1"/>
    </row>
    <row r="88" spans="15:15" x14ac:dyDescent="0.25">
      <c r="O88" s="1"/>
    </row>
    <row r="89" spans="15:15" x14ac:dyDescent="0.25">
      <c r="O89" s="1"/>
    </row>
    <row r="90" spans="15:15" x14ac:dyDescent="0.25">
      <c r="O90" s="1"/>
    </row>
    <row r="91" spans="15:15" x14ac:dyDescent="0.25">
      <c r="O91" s="1"/>
    </row>
    <row r="92" spans="15:15" x14ac:dyDescent="0.25">
      <c r="O92" s="1"/>
    </row>
    <row r="93" spans="15:15" x14ac:dyDescent="0.25">
      <c r="O93" s="1"/>
    </row>
    <row r="94" spans="15:15" x14ac:dyDescent="0.25">
      <c r="O94" s="1"/>
    </row>
    <row r="95" spans="15:15" x14ac:dyDescent="0.25">
      <c r="O95" s="1"/>
    </row>
    <row r="96" spans="15:15" x14ac:dyDescent="0.25">
      <c r="O96" s="1"/>
    </row>
    <row r="97" spans="15:15" x14ac:dyDescent="0.25">
      <c r="O97" s="1"/>
    </row>
    <row r="98" spans="15:15" x14ac:dyDescent="0.25">
      <c r="O98" s="1"/>
    </row>
    <row r="99" spans="15:15" x14ac:dyDescent="0.25">
      <c r="O99" s="1"/>
    </row>
    <row r="100" spans="15:15" x14ac:dyDescent="0.25">
      <c r="O100" s="1"/>
    </row>
    <row r="101" spans="15:15" x14ac:dyDescent="0.25">
      <c r="O101" s="1"/>
    </row>
    <row r="102" spans="15:15" x14ac:dyDescent="0.25">
      <c r="O102" s="1"/>
    </row>
    <row r="103" spans="15:15" x14ac:dyDescent="0.25">
      <c r="O103" s="1"/>
    </row>
    <row r="104" spans="15:15" x14ac:dyDescent="0.25">
      <c r="O104" s="1"/>
    </row>
    <row r="105" spans="15:15" x14ac:dyDescent="0.25">
      <c r="O105" s="1"/>
    </row>
    <row r="106" spans="15:15" x14ac:dyDescent="0.25">
      <c r="O106" s="1"/>
    </row>
    <row r="107" spans="15:15" x14ac:dyDescent="0.25">
      <c r="O107" s="1"/>
    </row>
    <row r="108" spans="15:15" x14ac:dyDescent="0.25">
      <c r="O108" s="1"/>
    </row>
    <row r="109" spans="15:15" x14ac:dyDescent="0.25">
      <c r="O109" s="1"/>
    </row>
    <row r="110" spans="15:15" x14ac:dyDescent="0.25">
      <c r="O110" s="1"/>
    </row>
    <row r="111" spans="15:15" x14ac:dyDescent="0.25">
      <c r="O111" s="1"/>
    </row>
    <row r="112" spans="15:15" x14ac:dyDescent="0.25">
      <c r="O112" s="1"/>
    </row>
    <row r="113" spans="15:15" x14ac:dyDescent="0.25">
      <c r="O113" s="1"/>
    </row>
  </sheetData>
  <mergeCells count="37">
    <mergeCell ref="AC3:AF3"/>
    <mergeCell ref="AC2:AF2"/>
    <mergeCell ref="W6:X6"/>
    <mergeCell ref="W7:X7"/>
    <mergeCell ref="AC7:AD7"/>
    <mergeCell ref="AE7:AF7"/>
    <mergeCell ref="AA5:AA6"/>
    <mergeCell ref="Y6:Z6"/>
    <mergeCell ref="A4:AF4"/>
    <mergeCell ref="A5:A6"/>
    <mergeCell ref="B5:B6"/>
    <mergeCell ref="AE5:AE6"/>
    <mergeCell ref="AF5:AF6"/>
    <mergeCell ref="C6:D6"/>
    <mergeCell ref="E6:F6"/>
    <mergeCell ref="G6:H6"/>
    <mergeCell ref="AI10:AQ14"/>
    <mergeCell ref="Y7:Z7"/>
    <mergeCell ref="AA7:AB7"/>
    <mergeCell ref="C7:D7"/>
    <mergeCell ref="E7:F7"/>
    <mergeCell ref="G7:H7"/>
    <mergeCell ref="I7:J7"/>
    <mergeCell ref="K7:L7"/>
    <mergeCell ref="M7:N7"/>
    <mergeCell ref="U7:V7"/>
    <mergeCell ref="O7:P7"/>
    <mergeCell ref="Q7:R7"/>
    <mergeCell ref="S7:T7"/>
    <mergeCell ref="I6:J6"/>
    <mergeCell ref="K6:L6"/>
    <mergeCell ref="AC5:AC6"/>
    <mergeCell ref="M6:N6"/>
    <mergeCell ref="O6:P6"/>
    <mergeCell ref="Q6:R6"/>
    <mergeCell ref="S6:T6"/>
    <mergeCell ref="U6:V6"/>
  </mergeCells>
  <pageMargins left="0.23622047244094491" right="0.23622047244094491" top="0.74803149606299213" bottom="0.74803149606299213" header="0.31496062992125984" footer="0.31496062992125984"/>
  <pageSetup paperSize="9" scale="24" fitToHeight="0" orientation="landscape" r:id="rId1"/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+</vt:lpstr>
      <vt:lpstr>'СВОД +'!Область_печати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user16</cp:lastModifiedBy>
  <cp:lastPrinted>2022-05-31T09:30:53Z</cp:lastPrinted>
  <dcterms:created xsi:type="dcterms:W3CDTF">2018-05-08T08:41:01Z</dcterms:created>
  <dcterms:modified xsi:type="dcterms:W3CDTF">2023-06-08T12:29:22Z</dcterms:modified>
</cp:coreProperties>
</file>